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<sst xmlns="http://schemas.openxmlformats.org/spreadsheetml/2006/main" count="47" uniqueCount="47">
  <si>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отклонение 
к году 
+ -</t>
  </si>
  <si>
    <t>%
 исполнение
к году</t>
  </si>
  <si>
    <t>ВСЕГО:</t>
  </si>
  <si>
    <t>ЕНВД</t>
  </si>
  <si>
    <t>ЕСНХ</t>
  </si>
  <si>
    <t>Земельный налог</t>
  </si>
  <si>
    <t>Госпошлина</t>
  </si>
  <si>
    <t>Плата за негативн.на окруж.среду</t>
  </si>
  <si>
    <t>Денежн.взыскан.за нарушен.налог
законадательства</t>
  </si>
  <si>
    <t>Денежн.взыскан.за нарушен.земельного законод.</t>
  </si>
  <si>
    <t>Прочие денежные взыскания и штрафы</t>
  </si>
  <si>
    <t>Невыясненные поступления</t>
  </si>
  <si>
    <t>Налог на доходы физических лиц</t>
  </si>
  <si>
    <t>Налог на имущество  физ.лиц.</t>
  </si>
  <si>
    <t>Дох.от использ.имущ.наход.в госуд.и муниц.собствен. (арендн.плата)</t>
  </si>
  <si>
    <t xml:space="preserve">Код дохода
</t>
  </si>
  <si>
    <t xml:space="preserve">Наимннование доходов
</t>
  </si>
  <si>
    <t>штрафы за наруш контрольно кассовой</t>
  </si>
  <si>
    <t>штрафы за возмешение ушерба имушес</t>
  </si>
  <si>
    <t>штрафы за наруш окруж среды</t>
  </si>
  <si>
    <t>штрафы за  наруш санитарно-эпидеми</t>
  </si>
  <si>
    <t xml:space="preserve">Прочие неналоговые доходы </t>
  </si>
  <si>
    <t>Главный бухгалтер                                                                                                                                 П.Гаджиева</t>
  </si>
  <si>
    <t>штрафы з-а наруш.в обл.дор.движения</t>
  </si>
  <si>
    <t>назначено на год</t>
  </si>
  <si>
    <t>штрафы об админ.правонаруш.</t>
  </si>
  <si>
    <t>суммы по искам о возмещ.вр.подл.зач.</t>
  </si>
  <si>
    <t>Акцизы на нефтепродукты 10%</t>
  </si>
  <si>
    <t xml:space="preserve"> </t>
  </si>
  <si>
    <t>Возврат остатков прошл.лет</t>
  </si>
  <si>
    <t>УСН</t>
  </si>
  <si>
    <t>доходы от реализации имущества</t>
  </si>
  <si>
    <t>Патентной системы налогооблажения</t>
  </si>
  <si>
    <t>Прочие доходы от компенсации затрат</t>
  </si>
  <si>
    <t>Прочие доходы от оказания платных услуг</t>
  </si>
  <si>
    <t>Итого:  налоговые доходы   в.т.ч.</t>
  </si>
  <si>
    <t>Итого:  неналоговые доходы в.т.ч.</t>
  </si>
  <si>
    <t>доходы от реализации земли</t>
  </si>
  <si>
    <t>штрафы за наруш.закона о недрах</t>
  </si>
  <si>
    <t>Миним. налог .зачисл в бюдж РФ</t>
  </si>
  <si>
    <t>Штрафы за наруш таб.продукции</t>
  </si>
  <si>
    <t>Анализ 
исполнения консолидированного бюджета  МО "Дербентский район" на 01. 04.2019год</t>
  </si>
  <si>
    <t>% 
исполнение
01.04.2019</t>
  </si>
  <si>
    <t>исполнено на    01.04.2019</t>
  </si>
  <si>
    <t>отклонение
на01.04.2019
+  -</t>
  </si>
  <si>
    <t>назначено на   01.04.2019</t>
  </si>
  <si>
    <t>Начальник   ФУ админ. МР  "Дербентский район"                                                            П.Алифханов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</si>
</sst>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000000"/>
    <numFmt numFmtId="190" formatCode="0_ ;[Red]\-0\ "/>
  </numFmts>
  <fonts count="3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1" fontId="2" fillId="0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9" fontId="2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" fontId="2" fillId="0" borderId="12" xfId="0" applyNumberFormat="1" applyFont="1" applyBorder="1" applyAlignment="1">
      <alignment wrapText="1"/>
    </xf>
    <xf numFmtId="1" fontId="2" fillId="0" borderId="13" xfId="0" applyNumberFormat="1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9" xfId="0" applyFont="1" applyBorder="1" applyAlignment="1">
      <alignment/>
    </xf>
    <xf numFmtId="9" fontId="2" fillId="0" borderId="10" xfId="0" applyNumberFormat="1" applyFont="1" applyBorder="1" applyAlignment="1">
      <alignment/>
    </xf>
    <xf numFmtId="9" fontId="1" fillId="0" borderId="20" xfId="0" applyNumberFormat="1" applyFont="1" applyBorder="1" applyAlignment="1">
      <alignment/>
    </xf>
    <xf numFmtId="9" fontId="1" fillId="0" borderId="21" xfId="0" applyNumberFormat="1" applyFont="1" applyBorder="1" applyAlignment="1">
      <alignment/>
    </xf>
    <xf numFmtId="0" fontId="1" fillId="0" borderId="20" xfId="0" applyFont="1" applyBorder="1" applyAlignment="1">
      <alignment/>
    </xf>
    <xf numFmtId="1" fontId="2" fillId="0" borderId="12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10" xfId="0" applyFont="1" applyBorder="1" applyAlignment="1">
      <alignment/>
    </xf>
    <xf numFmtId="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4" sqref="E4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R45"/>
  <sheetViews>
    <sheetView tabSelected="1" zoomScalePageLayoutView="0" workbookViewId="0" topLeftCell="A1">
      <selection activeCell="B43" sqref="B43:J43"/>
    </sheetView>
  </sheetViews>
  <sheetFormatPr defaultColWidth="9.140625" defaultRowHeight="12.75"/>
  <cols>
    <col min="1" max="1" width="3.8515625" style="2" customWidth="1"/>
    <col min="2" max="2" width="32.57421875" style="2" customWidth="1"/>
    <col min="3" max="4" width="10.8515625" style="2" customWidth="1"/>
    <col min="5" max="5" width="10.28125" style="2" customWidth="1"/>
    <col min="6" max="6" width="12.421875" style="2" hidden="1" customWidth="1"/>
    <col min="7" max="7" width="11.7109375" style="2" customWidth="1"/>
    <col min="8" max="8" width="11.57421875" style="2" customWidth="1"/>
    <col min="9" max="9" width="12.8515625" style="2" customWidth="1"/>
    <col min="10" max="10" width="11.8515625" style="2" customWidth="1"/>
    <col min="11" max="11" width="11.00390625" style="2" customWidth="1"/>
    <col min="12" max="16384" width="8.8515625" style="2" customWidth="1"/>
  </cols>
  <sheetData>
    <row r="3" spans="2:11" ht="11.25">
      <c r="B3" s="40" t="s">
        <v>41</v>
      </c>
      <c r="C3" s="40"/>
      <c r="D3" s="41"/>
      <c r="E3" s="41"/>
      <c r="F3" s="41"/>
      <c r="G3" s="41"/>
      <c r="H3" s="41"/>
      <c r="I3" s="41"/>
      <c r="J3" s="41"/>
      <c r="K3" s="41"/>
    </row>
    <row r="4" spans="2:11" ht="11.25"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2:11" s="3" customFormat="1" ht="36" thickBot="1">
      <c r="B5" s="1" t="s">
        <v>16</v>
      </c>
      <c r="C5" s="1" t="s">
        <v>15</v>
      </c>
      <c r="D5" s="1" t="s">
        <v>24</v>
      </c>
      <c r="E5" s="1" t="s">
        <v>45</v>
      </c>
      <c r="F5" s="1"/>
      <c r="G5" s="1" t="s">
        <v>43</v>
      </c>
      <c r="H5" s="1" t="s">
        <v>0</v>
      </c>
      <c r="I5" s="1" t="s">
        <v>44</v>
      </c>
      <c r="J5" s="1" t="s">
        <v>1</v>
      </c>
      <c r="K5" s="1" t="s">
        <v>42</v>
      </c>
    </row>
    <row r="6" spans="2:11" s="3" customFormat="1" ht="12" thickBot="1">
      <c r="B6" s="36" t="s">
        <v>35</v>
      </c>
      <c r="C6" s="1"/>
      <c r="D6" s="1">
        <f>SUM(D7:D16)</f>
        <v>218342.9</v>
      </c>
      <c r="E6" s="1">
        <f>SUM(E7:E16)</f>
        <v>40437</v>
      </c>
      <c r="F6" s="1">
        <f>SUM(F7:F16)</f>
        <v>0</v>
      </c>
      <c r="G6" s="1">
        <f>SUM(G7:G16)</f>
        <v>47415</v>
      </c>
      <c r="H6" s="38">
        <f aca="true" t="shared" si="0" ref="H6:H41">SUM(G6-D6)</f>
        <v>-170927.9</v>
      </c>
      <c r="I6" s="38">
        <f>SUM(G6-E6)</f>
        <v>6978</v>
      </c>
      <c r="J6" s="39">
        <f aca="true" t="shared" si="1" ref="J6:J16">SUM(G6/D6)</f>
        <v>0.2171584237454023</v>
      </c>
      <c r="K6" s="39">
        <f aca="true" t="shared" si="2" ref="K6:K16">SUM(G6/E6)</f>
        <v>1.1725647303212405</v>
      </c>
    </row>
    <row r="7" spans="2:11" s="3" customFormat="1" ht="12.75">
      <c r="B7" s="23" t="s">
        <v>27</v>
      </c>
      <c r="C7" s="24">
        <v>1030223001</v>
      </c>
      <c r="D7" s="20">
        <v>21099.9</v>
      </c>
      <c r="E7" s="24">
        <v>4800</v>
      </c>
      <c r="F7" s="1"/>
      <c r="G7" s="24">
        <v>5697</v>
      </c>
      <c r="H7" s="4">
        <f t="shared" si="0"/>
        <v>-15402.900000000001</v>
      </c>
      <c r="I7" s="4">
        <f>SUM(G7-E7)</f>
        <v>897</v>
      </c>
      <c r="J7" s="30">
        <f t="shared" si="1"/>
        <v>0.27000127962691767</v>
      </c>
      <c r="K7" s="30">
        <f t="shared" si="2"/>
        <v>1.186875</v>
      </c>
    </row>
    <row r="8" spans="2:11" ht="11.25">
      <c r="B8" s="4" t="s">
        <v>12</v>
      </c>
      <c r="C8" s="5">
        <v>1010200001</v>
      </c>
      <c r="D8" s="4">
        <v>137000</v>
      </c>
      <c r="E8" s="4">
        <v>23700</v>
      </c>
      <c r="F8" s="4"/>
      <c r="G8" s="4">
        <v>31451</v>
      </c>
      <c r="H8" s="4">
        <f t="shared" si="0"/>
        <v>-105549</v>
      </c>
      <c r="I8" s="4">
        <f aca="true" t="shared" si="3" ref="I8:I41">SUM(G8-E8)</f>
        <v>7751</v>
      </c>
      <c r="J8" s="30">
        <f t="shared" si="1"/>
        <v>0.22956934306569343</v>
      </c>
      <c r="K8" s="30">
        <f t="shared" si="2"/>
        <v>1.3270464135021096</v>
      </c>
    </row>
    <row r="9" spans="2:11" ht="11.25">
      <c r="B9" s="4" t="s">
        <v>13</v>
      </c>
      <c r="C9" s="5">
        <v>1060100000</v>
      </c>
      <c r="D9" s="4">
        <v>10300</v>
      </c>
      <c r="E9" s="4">
        <v>1150</v>
      </c>
      <c r="F9" s="4"/>
      <c r="G9" s="4">
        <v>318</v>
      </c>
      <c r="H9" s="4">
        <f t="shared" si="0"/>
        <v>-9982</v>
      </c>
      <c r="I9" s="4">
        <f t="shared" si="3"/>
        <v>-832</v>
      </c>
      <c r="J9" s="30">
        <f t="shared" si="1"/>
        <v>0.03087378640776699</v>
      </c>
      <c r="K9" s="30">
        <f t="shared" si="2"/>
        <v>0.27652173913043476</v>
      </c>
    </row>
    <row r="10" spans="2:11" ht="11.25">
      <c r="B10" s="4" t="s">
        <v>30</v>
      </c>
      <c r="C10" s="5">
        <v>1050100000</v>
      </c>
      <c r="D10" s="4">
        <v>16222</v>
      </c>
      <c r="E10" s="4">
        <v>4050</v>
      </c>
      <c r="F10" s="12"/>
      <c r="G10" s="12">
        <v>2932</v>
      </c>
      <c r="H10" s="4">
        <f t="shared" si="0"/>
        <v>-13290</v>
      </c>
      <c r="I10" s="4">
        <f t="shared" si="3"/>
        <v>-1118</v>
      </c>
      <c r="J10" s="30">
        <f t="shared" si="1"/>
        <v>0.1807422019479719</v>
      </c>
      <c r="K10" s="30">
        <f t="shared" si="2"/>
        <v>0.7239506172839506</v>
      </c>
    </row>
    <row r="11" spans="2:11" ht="11.25">
      <c r="B11" s="4" t="s">
        <v>3</v>
      </c>
      <c r="C11" s="5">
        <v>1050200002</v>
      </c>
      <c r="D11" s="4">
        <v>9500</v>
      </c>
      <c r="E11" s="4">
        <v>2250</v>
      </c>
      <c r="F11" s="12"/>
      <c r="G11" s="6">
        <v>1844</v>
      </c>
      <c r="H11" s="4">
        <f t="shared" si="0"/>
        <v>-7656</v>
      </c>
      <c r="I11" s="4">
        <f t="shared" si="3"/>
        <v>-406</v>
      </c>
      <c r="J11" s="30">
        <f t="shared" si="1"/>
        <v>0.19410526315789473</v>
      </c>
      <c r="K11" s="30">
        <f t="shared" si="2"/>
        <v>0.8195555555555556</v>
      </c>
    </row>
    <row r="12" spans="2:11" ht="10.5" customHeight="1">
      <c r="B12" s="4" t="s">
        <v>4</v>
      </c>
      <c r="C12" s="5">
        <v>1050300001</v>
      </c>
      <c r="D12" s="4">
        <v>798</v>
      </c>
      <c r="E12" s="4">
        <v>57</v>
      </c>
      <c r="F12" s="4"/>
      <c r="G12" s="4">
        <v>54</v>
      </c>
      <c r="H12" s="4">
        <f t="shared" si="0"/>
        <v>-744</v>
      </c>
      <c r="I12" s="4">
        <f t="shared" si="3"/>
        <v>-3</v>
      </c>
      <c r="J12" s="30">
        <f t="shared" si="1"/>
        <v>0.06766917293233082</v>
      </c>
      <c r="K12" s="30">
        <f t="shared" si="2"/>
        <v>0.9473684210526315</v>
      </c>
    </row>
    <row r="13" spans="2:11" ht="11.25">
      <c r="B13" s="4" t="s">
        <v>5</v>
      </c>
      <c r="C13" s="5">
        <v>1060600001</v>
      </c>
      <c r="D13" s="4">
        <v>21379</v>
      </c>
      <c r="E13" s="4">
        <v>4050</v>
      </c>
      <c r="F13" s="4"/>
      <c r="G13" s="4">
        <v>4428</v>
      </c>
      <c r="H13" s="4">
        <f t="shared" si="0"/>
        <v>-16951</v>
      </c>
      <c r="I13" s="4">
        <f t="shared" si="3"/>
        <v>378</v>
      </c>
      <c r="J13" s="30">
        <f t="shared" si="1"/>
        <v>0.2071191356003555</v>
      </c>
      <c r="K13" s="30">
        <f t="shared" si="2"/>
        <v>1.0933333333333333</v>
      </c>
    </row>
    <row r="14" spans="2:11" ht="11.25">
      <c r="B14" s="4" t="s">
        <v>39</v>
      </c>
      <c r="C14" s="5">
        <v>1050500000</v>
      </c>
      <c r="D14" s="4"/>
      <c r="E14" s="4"/>
      <c r="F14" s="4"/>
      <c r="G14" s="4"/>
      <c r="H14" s="4">
        <f t="shared" si="0"/>
        <v>0</v>
      </c>
      <c r="I14" s="4">
        <f t="shared" si="3"/>
        <v>0</v>
      </c>
      <c r="J14" s="30"/>
      <c r="K14" s="30"/>
    </row>
    <row r="15" spans="2:11" ht="11.25">
      <c r="B15" s="4" t="s">
        <v>6</v>
      </c>
      <c r="C15" s="5">
        <v>1080000000</v>
      </c>
      <c r="D15" s="4">
        <v>1870</v>
      </c>
      <c r="E15" s="4">
        <v>350</v>
      </c>
      <c r="F15" s="4"/>
      <c r="G15" s="4">
        <v>675</v>
      </c>
      <c r="H15" s="4">
        <f t="shared" si="0"/>
        <v>-1195</v>
      </c>
      <c r="I15" s="4">
        <f t="shared" si="3"/>
        <v>325</v>
      </c>
      <c r="J15" s="30">
        <f t="shared" si="1"/>
        <v>0.3609625668449198</v>
      </c>
      <c r="K15" s="30">
        <f t="shared" si="2"/>
        <v>1.9285714285714286</v>
      </c>
    </row>
    <row r="16" spans="2:15" ht="12.75" customHeight="1" thickBot="1">
      <c r="B16" s="13" t="s">
        <v>32</v>
      </c>
      <c r="C16" s="15">
        <v>1050400001</v>
      </c>
      <c r="D16" s="17">
        <v>174</v>
      </c>
      <c r="E16" s="17">
        <v>30</v>
      </c>
      <c r="F16" s="4"/>
      <c r="G16" s="17">
        <v>16</v>
      </c>
      <c r="H16" s="17">
        <f t="shared" si="0"/>
        <v>-158</v>
      </c>
      <c r="I16" s="17">
        <f t="shared" si="3"/>
        <v>-14</v>
      </c>
      <c r="J16" s="30">
        <f t="shared" si="1"/>
        <v>0.09195402298850575</v>
      </c>
      <c r="K16" s="30">
        <f t="shared" si="2"/>
        <v>0.5333333333333333</v>
      </c>
      <c r="O16" s="21"/>
    </row>
    <row r="17" spans="2:11" ht="13.5" customHeight="1" thickBot="1">
      <c r="B17" s="36" t="s">
        <v>36</v>
      </c>
      <c r="C17" s="37"/>
      <c r="D17" s="19">
        <f>SUM(D18:D40)</f>
        <v>21500</v>
      </c>
      <c r="E17" s="19">
        <f>SUM(E18:E40)</f>
        <v>4500</v>
      </c>
      <c r="F17" s="19">
        <f>SUM(F18:F40)</f>
        <v>0</v>
      </c>
      <c r="G17" s="19">
        <f>SUM(G18:G40)</f>
        <v>3876</v>
      </c>
      <c r="H17" s="29">
        <f t="shared" si="0"/>
        <v>-17624</v>
      </c>
      <c r="I17" s="33">
        <f t="shared" si="3"/>
        <v>-624</v>
      </c>
      <c r="J17" s="31">
        <f>SUM(G17/D17)</f>
        <v>0.18027906976744187</v>
      </c>
      <c r="K17" s="32">
        <f>SUM(G17/E17)</f>
        <v>0.8613333333333333</v>
      </c>
    </row>
    <row r="18" spans="2:15" ht="22.5">
      <c r="B18" s="14" t="s">
        <v>14</v>
      </c>
      <c r="C18" s="16">
        <v>1110000000</v>
      </c>
      <c r="D18" s="27">
        <v>5500</v>
      </c>
      <c r="E18" s="4">
        <v>1150</v>
      </c>
      <c r="F18" s="28"/>
      <c r="G18" s="18">
        <v>403</v>
      </c>
      <c r="H18" s="18">
        <f t="shared" si="0"/>
        <v>-5097</v>
      </c>
      <c r="I18" s="18">
        <f t="shared" si="3"/>
        <v>-747</v>
      </c>
      <c r="J18" s="30">
        <f>SUM(G18/D18)</f>
        <v>0.07327272727272727</v>
      </c>
      <c r="K18" s="30">
        <f>SUM(G18/E18)</f>
        <v>0.35043478260869565</v>
      </c>
      <c r="O18" s="21"/>
    </row>
    <row r="19" spans="2:15" ht="11.25">
      <c r="B19" s="14" t="s">
        <v>37</v>
      </c>
      <c r="C19" s="16">
        <v>1140601310</v>
      </c>
      <c r="D19" s="27"/>
      <c r="E19" s="4"/>
      <c r="F19" s="28"/>
      <c r="G19" s="18">
        <v>320</v>
      </c>
      <c r="H19" s="4">
        <f t="shared" si="0"/>
        <v>320</v>
      </c>
      <c r="I19" s="18">
        <f t="shared" si="3"/>
        <v>320</v>
      </c>
      <c r="J19" s="30"/>
      <c r="K19" s="30"/>
      <c r="O19" s="21"/>
    </row>
    <row r="20" spans="2:15" ht="11.25">
      <c r="B20" s="14" t="s">
        <v>31</v>
      </c>
      <c r="C20" s="16">
        <v>1140205305</v>
      </c>
      <c r="D20" s="27"/>
      <c r="E20" s="4"/>
      <c r="F20" s="28"/>
      <c r="G20" s="18"/>
      <c r="H20" s="4">
        <f t="shared" si="0"/>
        <v>0</v>
      </c>
      <c r="I20" s="18">
        <f t="shared" si="3"/>
        <v>0</v>
      </c>
      <c r="J20" s="30"/>
      <c r="K20" s="30"/>
      <c r="O20" s="21"/>
    </row>
    <row r="21" spans="2:11" ht="10.5" customHeight="1">
      <c r="B21" s="4" t="s">
        <v>7</v>
      </c>
      <c r="C21" s="5">
        <v>1120100000</v>
      </c>
      <c r="D21" s="4">
        <v>20</v>
      </c>
      <c r="E21" s="4">
        <v>4</v>
      </c>
      <c r="F21" s="4"/>
      <c r="G21" s="4">
        <v>25</v>
      </c>
      <c r="H21" s="4">
        <f t="shared" si="0"/>
        <v>5</v>
      </c>
      <c r="I21" s="18">
        <f t="shared" si="3"/>
        <v>21</v>
      </c>
      <c r="J21" s="30">
        <f aca="true" t="shared" si="4" ref="J21:J26">SUM(G21/D21)</f>
        <v>1.25</v>
      </c>
      <c r="K21" s="30">
        <f>SUM(G21/E21)</f>
        <v>6.25</v>
      </c>
    </row>
    <row r="22" spans="2:11" ht="10.5" customHeight="1">
      <c r="B22" s="4" t="s">
        <v>34</v>
      </c>
      <c r="C22" s="5">
        <v>1130199505</v>
      </c>
      <c r="D22" s="4">
        <v>13530</v>
      </c>
      <c r="E22" s="4">
        <v>2841</v>
      </c>
      <c r="F22" s="4"/>
      <c r="G22" s="4">
        <v>1813</v>
      </c>
      <c r="H22" s="4">
        <f t="shared" si="0"/>
        <v>-11717</v>
      </c>
      <c r="I22" s="18">
        <f t="shared" si="3"/>
        <v>-1028</v>
      </c>
      <c r="J22" s="30">
        <f t="shared" si="4"/>
        <v>0.13399852180339986</v>
      </c>
      <c r="K22" s="30">
        <f>SUM(G22/E22)</f>
        <v>0.6381555790214714</v>
      </c>
    </row>
    <row r="23" spans="2:11" ht="10.5" customHeight="1">
      <c r="B23" s="4" t="s">
        <v>33</v>
      </c>
      <c r="C23" s="5">
        <v>1130299505</v>
      </c>
      <c r="D23" s="4"/>
      <c r="E23" s="4"/>
      <c r="F23" s="4"/>
      <c r="G23" s="4"/>
      <c r="H23" s="4">
        <f t="shared" si="0"/>
        <v>0</v>
      </c>
      <c r="I23" s="18">
        <f t="shared" si="3"/>
        <v>0</v>
      </c>
      <c r="J23" s="30"/>
      <c r="K23" s="30"/>
    </row>
    <row r="24" spans="2:11" ht="22.5">
      <c r="B24" s="7" t="s">
        <v>8</v>
      </c>
      <c r="C24" s="8">
        <v>1160300000</v>
      </c>
      <c r="D24" s="4">
        <v>300</v>
      </c>
      <c r="E24" s="4">
        <v>60</v>
      </c>
      <c r="F24" s="4"/>
      <c r="G24" s="4">
        <v>18</v>
      </c>
      <c r="H24" s="4">
        <f t="shared" si="0"/>
        <v>-282</v>
      </c>
      <c r="I24" s="18">
        <f t="shared" si="3"/>
        <v>-42</v>
      </c>
      <c r="J24" s="30">
        <f t="shared" si="4"/>
        <v>0.06</v>
      </c>
      <c r="K24" s="30">
        <f>SUM(G24/E24)</f>
        <v>0.3</v>
      </c>
    </row>
    <row r="25" spans="2:11" ht="22.5">
      <c r="B25" s="7" t="s">
        <v>9</v>
      </c>
      <c r="C25" s="8">
        <v>1162506001</v>
      </c>
      <c r="D25" s="4">
        <v>50</v>
      </c>
      <c r="E25" s="4">
        <v>11</v>
      </c>
      <c r="F25" s="4"/>
      <c r="G25" s="4"/>
      <c r="H25" s="4">
        <f t="shared" si="0"/>
        <v>-50</v>
      </c>
      <c r="I25" s="18">
        <f t="shared" si="3"/>
        <v>-11</v>
      </c>
      <c r="J25" s="30">
        <f t="shared" si="4"/>
        <v>0</v>
      </c>
      <c r="K25" s="30">
        <f>SUM(G25/E25)</f>
        <v>0</v>
      </c>
    </row>
    <row r="26" spans="2:11" ht="11.25">
      <c r="B26" s="4" t="s">
        <v>10</v>
      </c>
      <c r="C26" s="5">
        <v>1169005005</v>
      </c>
      <c r="D26" s="4">
        <v>2100</v>
      </c>
      <c r="E26" s="4">
        <v>434</v>
      </c>
      <c r="F26" s="4"/>
      <c r="G26" s="4">
        <v>382</v>
      </c>
      <c r="H26" s="4">
        <f t="shared" si="0"/>
        <v>-1718</v>
      </c>
      <c r="I26" s="18">
        <f t="shared" si="3"/>
        <v>-52</v>
      </c>
      <c r="J26" s="30">
        <f t="shared" si="4"/>
        <v>0.1819047619047619</v>
      </c>
      <c r="K26" s="30">
        <f>SUM(G26/E26)</f>
        <v>0.880184331797235</v>
      </c>
    </row>
    <row r="27" spans="2:11" ht="11.25">
      <c r="B27" s="4" t="s">
        <v>11</v>
      </c>
      <c r="C27" s="5">
        <v>1170105005</v>
      </c>
      <c r="D27" s="4"/>
      <c r="E27" s="4"/>
      <c r="F27" s="4"/>
      <c r="G27" s="4">
        <v>108</v>
      </c>
      <c r="H27" s="4">
        <f t="shared" si="0"/>
        <v>108</v>
      </c>
      <c r="I27" s="18">
        <f t="shared" si="3"/>
        <v>108</v>
      </c>
      <c r="J27" s="30"/>
      <c r="K27" s="30"/>
    </row>
    <row r="28" spans="2:11" ht="10.5" customHeight="1">
      <c r="B28" s="6" t="s">
        <v>21</v>
      </c>
      <c r="C28" s="9">
        <v>1170505005</v>
      </c>
      <c r="D28" s="4"/>
      <c r="E28" s="4"/>
      <c r="F28" s="4"/>
      <c r="G28" s="4">
        <v>214</v>
      </c>
      <c r="H28" s="4">
        <f t="shared" si="0"/>
        <v>214</v>
      </c>
      <c r="I28" s="18">
        <f t="shared" si="3"/>
        <v>214</v>
      </c>
      <c r="J28" s="30"/>
      <c r="K28" s="30"/>
    </row>
    <row r="29" spans="2:11" ht="11.25">
      <c r="B29" s="4" t="s">
        <v>17</v>
      </c>
      <c r="C29" s="5">
        <v>1160600000</v>
      </c>
      <c r="D29" s="4"/>
      <c r="E29" s="4"/>
      <c r="F29" s="4"/>
      <c r="G29" s="4">
        <v>180</v>
      </c>
      <c r="H29" s="4">
        <f t="shared" si="0"/>
        <v>180</v>
      </c>
      <c r="I29" s="18">
        <f t="shared" si="3"/>
        <v>180</v>
      </c>
      <c r="J29" s="30"/>
      <c r="K29" s="30"/>
    </row>
    <row r="30" spans="2:15" ht="11.25">
      <c r="B30" s="4" t="s">
        <v>18</v>
      </c>
      <c r="C30" s="5">
        <v>1162105005</v>
      </c>
      <c r="D30" s="4"/>
      <c r="E30" s="4"/>
      <c r="F30" s="4"/>
      <c r="G30" s="4">
        <v>197</v>
      </c>
      <c r="H30" s="4">
        <f t="shared" si="0"/>
        <v>197</v>
      </c>
      <c r="I30" s="18">
        <f t="shared" si="3"/>
        <v>197</v>
      </c>
      <c r="J30" s="30"/>
      <c r="K30" s="30"/>
      <c r="O30" s="26"/>
    </row>
    <row r="31" spans="2:15" ht="11.25">
      <c r="B31" s="4" t="s">
        <v>38</v>
      </c>
      <c r="C31" s="5">
        <v>1162501001</v>
      </c>
      <c r="D31" s="4"/>
      <c r="E31" s="4"/>
      <c r="F31" s="4"/>
      <c r="G31" s="4"/>
      <c r="H31" s="4">
        <f t="shared" si="0"/>
        <v>0</v>
      </c>
      <c r="I31" s="18">
        <f t="shared" si="3"/>
        <v>0</v>
      </c>
      <c r="J31" s="30"/>
      <c r="K31" s="30"/>
      <c r="O31" s="21"/>
    </row>
    <row r="32" spans="2:14" ht="11.25">
      <c r="B32" s="4" t="s">
        <v>19</v>
      </c>
      <c r="C32" s="5">
        <v>1162505001</v>
      </c>
      <c r="D32" s="4"/>
      <c r="E32" s="4"/>
      <c r="F32" s="4"/>
      <c r="G32" s="4">
        <v>55</v>
      </c>
      <c r="H32" s="4">
        <f t="shared" si="0"/>
        <v>55</v>
      </c>
      <c r="I32" s="18">
        <f t="shared" si="3"/>
        <v>55</v>
      </c>
      <c r="J32" s="30"/>
      <c r="K32" s="30"/>
      <c r="N32" s="2" t="s">
        <v>28</v>
      </c>
    </row>
    <row r="33" spans="2:11" ht="0" customHeight="1" hidden="1">
      <c r="B33" s="4"/>
      <c r="C33" s="5"/>
      <c r="D33" s="4"/>
      <c r="E33" s="4"/>
      <c r="F33" s="4"/>
      <c r="G33" s="4"/>
      <c r="H33" s="4">
        <f t="shared" si="0"/>
        <v>0</v>
      </c>
      <c r="I33" s="18">
        <f t="shared" si="3"/>
        <v>0</v>
      </c>
      <c r="J33" s="30"/>
      <c r="K33" s="30"/>
    </row>
    <row r="34" spans="2:11" ht="12" customHeight="1">
      <c r="B34" s="4" t="s">
        <v>20</v>
      </c>
      <c r="C34" s="5">
        <v>1162800001</v>
      </c>
      <c r="D34" s="4"/>
      <c r="E34" s="4"/>
      <c r="F34" s="4"/>
      <c r="G34" s="4">
        <v>7</v>
      </c>
      <c r="H34" s="4">
        <f t="shared" si="0"/>
        <v>7</v>
      </c>
      <c r="I34" s="18">
        <f t="shared" si="3"/>
        <v>7</v>
      </c>
      <c r="J34" s="30"/>
      <c r="K34" s="30"/>
    </row>
    <row r="35" spans="2:11" ht="12" customHeight="1">
      <c r="B35" s="4"/>
      <c r="C35" s="5">
        <v>1163305000</v>
      </c>
      <c r="D35" s="4"/>
      <c r="E35" s="4"/>
      <c r="F35" s="4"/>
      <c r="G35" s="4">
        <v>20</v>
      </c>
      <c r="H35" s="4">
        <f t="shared" si="0"/>
        <v>20</v>
      </c>
      <c r="I35" s="18">
        <f t="shared" si="3"/>
        <v>20</v>
      </c>
      <c r="J35" s="30"/>
      <c r="K35" s="30"/>
    </row>
    <row r="36" spans="2:11" ht="11.25">
      <c r="B36" s="4" t="s">
        <v>26</v>
      </c>
      <c r="C36" s="5">
        <v>1163503005</v>
      </c>
      <c r="D36" s="4"/>
      <c r="E36" s="4"/>
      <c r="F36" s="4"/>
      <c r="G36" s="4">
        <v>100</v>
      </c>
      <c r="H36" s="4">
        <f t="shared" si="0"/>
        <v>100</v>
      </c>
      <c r="I36" s="18">
        <f t="shared" si="3"/>
        <v>100</v>
      </c>
      <c r="J36" s="30"/>
      <c r="K36" s="30"/>
    </row>
    <row r="37" spans="2:11" ht="11.25">
      <c r="B37" s="4" t="s">
        <v>23</v>
      </c>
      <c r="C37" s="5">
        <v>1163003001</v>
      </c>
      <c r="D37" s="4"/>
      <c r="E37" s="4"/>
      <c r="F37" s="4"/>
      <c r="G37" s="4">
        <v>6</v>
      </c>
      <c r="H37" s="4">
        <f t="shared" si="0"/>
        <v>6</v>
      </c>
      <c r="I37" s="18">
        <f t="shared" si="3"/>
        <v>6</v>
      </c>
      <c r="J37" s="30"/>
      <c r="K37" s="30"/>
    </row>
    <row r="38" spans="2:11" ht="11.25">
      <c r="B38" s="4" t="s">
        <v>25</v>
      </c>
      <c r="C38" s="5">
        <v>1164300001</v>
      </c>
      <c r="D38" s="4"/>
      <c r="E38" s="4"/>
      <c r="F38" s="4"/>
      <c r="G38" s="4">
        <v>28</v>
      </c>
      <c r="H38" s="4">
        <f t="shared" si="0"/>
        <v>28</v>
      </c>
      <c r="I38" s="18">
        <f t="shared" si="3"/>
        <v>28</v>
      </c>
      <c r="J38" s="30"/>
      <c r="K38" s="30"/>
    </row>
    <row r="39" spans="2:11" ht="11.25" customHeight="1">
      <c r="B39" s="4" t="s">
        <v>40</v>
      </c>
      <c r="C39" s="5">
        <v>1160802001</v>
      </c>
      <c r="D39" s="4"/>
      <c r="E39" s="4"/>
      <c r="F39" s="4"/>
      <c r="G39" s="4"/>
      <c r="H39" s="4">
        <f t="shared" si="0"/>
        <v>0</v>
      </c>
      <c r="I39" s="18">
        <f t="shared" si="3"/>
        <v>0</v>
      </c>
      <c r="J39" s="30"/>
      <c r="K39" s="30"/>
    </row>
    <row r="40" spans="2:11" ht="11.25" customHeight="1" thickBot="1">
      <c r="B40" s="17" t="s">
        <v>29</v>
      </c>
      <c r="C40" s="34">
        <v>2180501005</v>
      </c>
      <c r="D40" s="17"/>
      <c r="E40" s="17"/>
      <c r="F40" s="17"/>
      <c r="G40" s="17"/>
      <c r="H40" s="17">
        <f t="shared" si="0"/>
        <v>0</v>
      </c>
      <c r="I40" s="18">
        <f t="shared" si="3"/>
        <v>0</v>
      </c>
      <c r="J40" s="30"/>
      <c r="K40" s="30"/>
    </row>
    <row r="41" spans="2:12" s="10" customFormat="1" ht="12" customHeight="1" thickBot="1">
      <c r="B41" s="29" t="s">
        <v>2</v>
      </c>
      <c r="C41" s="35"/>
      <c r="D41" s="29">
        <f>SUM(D7:D17)</f>
        <v>239842.9</v>
      </c>
      <c r="E41" s="29">
        <f>SUM(E7:E17)</f>
        <v>44937</v>
      </c>
      <c r="F41" s="29">
        <f>SUM(F7:F17)</f>
        <v>0</v>
      </c>
      <c r="G41" s="29">
        <f>SUM(G7:G17)</f>
        <v>51291</v>
      </c>
      <c r="H41" s="29">
        <f t="shared" si="0"/>
        <v>-188551.9</v>
      </c>
      <c r="I41" s="33">
        <f t="shared" si="3"/>
        <v>6354</v>
      </c>
      <c r="J41" s="31">
        <f>SUM(G41/D41)</f>
        <v>0.21385248427199638</v>
      </c>
      <c r="K41" s="32">
        <f>SUM(G41/E41)</f>
        <v>1.141397957139996</v>
      </c>
      <c r="L41" s="22"/>
    </row>
    <row r="42" spans="11:18" ht="18" customHeight="1">
      <c r="K42" s="11"/>
      <c r="R42" s="25"/>
    </row>
    <row r="43" spans="2:10" s="10" customFormat="1" ht="12">
      <c r="B43" s="42" t="s">
        <v>46</v>
      </c>
      <c r="C43" s="42"/>
      <c r="D43" s="42"/>
      <c r="E43" s="42"/>
      <c r="F43" s="42"/>
      <c r="G43" s="42"/>
      <c r="H43" s="42"/>
      <c r="I43" s="42"/>
      <c r="J43" s="42"/>
    </row>
    <row r="45" spans="2:10" s="10" customFormat="1" ht="12">
      <c r="B45" s="42" t="s">
        <v>22</v>
      </c>
      <c r="C45" s="42"/>
      <c r="D45" s="42"/>
      <c r="E45" s="42"/>
      <c r="F45" s="42"/>
      <c r="G45" s="42"/>
      <c r="H45" s="42"/>
      <c r="I45" s="42"/>
      <c r="J45" s="42"/>
    </row>
  </sheetData>
  <sheetProtection/>
  <mergeCells count="3">
    <mergeCell ref="B3:K4"/>
    <mergeCell ref="B43:J43"/>
    <mergeCell ref="B45:J45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2019-04-04T08:27:41Z</cp:lastPrinted>
  <dcterms:created xsi:type="dcterms:W3CDTF">1996-10-08T23:32:33Z</dcterms:created>
  <dcterms:modified xsi:type="dcterms:W3CDTF">2019-04-04T08:28:07Z</dcterms:modified>
  <cp:category/>
  <cp:version/>
  <cp:contentType/>
  <cp:contentStatus/>
</cp:coreProperties>
</file>