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<sst xmlns="http://schemas.openxmlformats.org/spreadsheetml/2006/main" count="47" uniqueCount="47">
  <si>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отклонение 
к году 
+ -</t>
  </si>
  <si>
    <t>%
 исполнение
к году</t>
  </si>
  <si>
    <t>ВСЕГО:</t>
  </si>
  <si>
    <t>ЕНВД</t>
  </si>
  <si>
    <t>ЕСНХ</t>
  </si>
  <si>
    <t>Земельный налог</t>
  </si>
  <si>
    <t>Госпошлина</t>
  </si>
  <si>
    <t>Плата за негативн.на окруж.среду</t>
  </si>
  <si>
    <t>Денежн.взыскан.за нарушен.налог
законадательства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</si>
  <si>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</si>
  <si>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</si>
  <si>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</si>
  <si>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</si>
  <si>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Налог на имущество  физ.лиц.</t>
  </si>
  <si>
    <t>Дох.от использ.имущ.наход.в госуд.и муниц.собствен. (арендн.плата)</t>
  </si>
  <si>
    <t xml:space="preserve">Код дохода
</t>
  </si>
  <si>
    <t xml:space="preserve">Наимннование доходов
</t>
  </si>
  <si>
    <t>штрафы за наруш контрольно кассовой</t>
  </si>
  <si>
    <t>штрафы за возмешение ушерба имушес</t>
  </si>
  <si>
    <t>штрафы за наруш окруж среды</t>
  </si>
  <si>
    <t>штрафы за  наруш санитарно-эпидеми</t>
  </si>
  <si>
    <t xml:space="preserve">Прочие неналоговые доходы </t>
  </si>
  <si>
    <t>Главный бухгалтер                                                                                                                                 П.Гаджиева</t>
  </si>
  <si>
    <t>штрафы з-а наруш.в обл.дор.движения</t>
  </si>
  <si>
    <t>назначено на год</t>
  </si>
  <si>
    <t>штрафы об админ.правонаруш.</t>
  </si>
  <si>
    <t>суммы по искам о возмещ.вр.подл.зач.</t>
  </si>
  <si>
    <t>Акцизы на нефтепродукты 10%</t>
  </si>
  <si>
    <t xml:space="preserve"> </t>
  </si>
  <si>
    <t>Возврат остатков прошл.лет</t>
  </si>
  <si>
    <t>УСН</t>
  </si>
  <si>
    <t>Начальник  МУ" ФУ админ.МР"Дербентский район"  РД"                                                          П.Алифханов</t>
  </si>
  <si>
    <t>доходы от реализации имущества</t>
  </si>
  <si>
    <t>Патентной системы налогооблажения</t>
  </si>
  <si>
    <t>Прочие доходы от компенсации затрат</t>
  </si>
  <si>
    <t>Прочие доходы от оказания платных услуг</t>
  </si>
  <si>
    <t>Итого:  налоговые доходы   в.т.ч.</t>
  </si>
  <si>
    <t>Итого:  неналоговые доходы в.т.ч.</t>
  </si>
  <si>
    <t>доходы от реализации земли</t>
  </si>
  <si>
    <t>штрафы за наруш.закона о недрах</t>
  </si>
  <si>
    <t>Миним. налог .зачисл в бюдж РФ</t>
  </si>
  <si>
    <t>Штрафы за наруш таб.продукции</t>
  </si>
  <si>
    <t>Анализ 
исполнения консолидированного бюджета  МО "Дербентский район" на 01. 09.2018год</t>
  </si>
  <si>
    <t>назначено на   01.09.2018</t>
  </si>
  <si>
    <t>исполнено на    01.09.2018</t>
  </si>
  <si>
    <t>отклонение
на01.09.2018
+  -</t>
  </si>
  <si>
    <t>% 
исполнение
01.09.2018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</si>
</sst>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0_ ;[Red]\-0\ 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9" fontId="2" fillId="0" borderId="10" xfId="0" applyNumberFormat="1" applyFont="1" applyBorder="1" applyAlignment="1">
      <alignment/>
    </xf>
    <xf numFmtId="9" fontId="1" fillId="0" borderId="2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R44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3.8515625" style="2" customWidth="1"/>
    <col min="2" max="2" width="32.57421875" style="2" customWidth="1"/>
    <col min="3" max="4" width="10.8515625" style="2" customWidth="1"/>
    <col min="5" max="5" width="10.28125" style="2" customWidth="1"/>
    <col min="6" max="6" width="12.421875" style="2" hidden="1" customWidth="1"/>
    <col min="7" max="7" width="11.7109375" style="2" customWidth="1"/>
    <col min="8" max="8" width="11.57421875" style="2" customWidth="1"/>
    <col min="9" max="9" width="12.8515625" style="2" customWidth="1"/>
    <col min="10" max="10" width="11.8515625" style="2" customWidth="1"/>
    <col min="11" max="11" width="11.00390625" style="2" customWidth="1"/>
    <col min="12" max="16384" width="8.8515625" style="2" customWidth="1"/>
  </cols>
  <sheetData>
    <row r="3" spans="2:11" ht="11.25">
      <c r="B3" s="40" t="s">
        <v>42</v>
      </c>
      <c r="C3" s="40"/>
      <c r="D3" s="41"/>
      <c r="E3" s="41"/>
      <c r="F3" s="41"/>
      <c r="G3" s="41"/>
      <c r="H3" s="41"/>
      <c r="I3" s="41"/>
      <c r="J3" s="41"/>
      <c r="K3" s="41"/>
    </row>
    <row r="4" spans="2:11" ht="11.25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1" s="3" customFormat="1" ht="36" thickBot="1">
      <c r="B5" s="1" t="s">
        <v>16</v>
      </c>
      <c r="C5" s="1" t="s">
        <v>15</v>
      </c>
      <c r="D5" s="1" t="s">
        <v>24</v>
      </c>
      <c r="E5" s="1" t="s">
        <v>43</v>
      </c>
      <c r="F5" s="1"/>
      <c r="G5" s="1" t="s">
        <v>44</v>
      </c>
      <c r="H5" s="1" t="s">
        <v>0</v>
      </c>
      <c r="I5" s="1" t="s">
        <v>45</v>
      </c>
      <c r="J5" s="1" t="s">
        <v>1</v>
      </c>
      <c r="K5" s="1" t="s">
        <v>46</v>
      </c>
    </row>
    <row r="6" spans="2:11" s="3" customFormat="1" ht="12" thickBot="1">
      <c r="B6" s="36" t="s">
        <v>36</v>
      </c>
      <c r="C6" s="1"/>
      <c r="D6" s="1">
        <f>SUM(D7:D16)</f>
        <v>212548</v>
      </c>
      <c r="E6" s="1">
        <f>SUM(E7:E16)</f>
        <v>134974</v>
      </c>
      <c r="F6" s="1">
        <f>SUM(F7:F16)</f>
        <v>0</v>
      </c>
      <c r="G6" s="1">
        <f>SUM(G7:G16)</f>
        <v>145188</v>
      </c>
      <c r="H6" s="38">
        <f aca="true" t="shared" si="0" ref="H6:H40">SUM(G6-D6)</f>
        <v>-67360</v>
      </c>
      <c r="I6" s="38">
        <f>SUM(G6-E6)</f>
        <v>10214</v>
      </c>
      <c r="J6" s="39">
        <f aca="true" t="shared" si="1" ref="J6:J15">SUM(G6/D6)</f>
        <v>0.6830833505843386</v>
      </c>
      <c r="K6" s="39">
        <f aca="true" t="shared" si="2" ref="K6:K16">SUM(G6/E6)</f>
        <v>1.0756738334790403</v>
      </c>
    </row>
    <row r="7" spans="2:11" s="3" customFormat="1" ht="12.75">
      <c r="B7" s="23" t="s">
        <v>27</v>
      </c>
      <c r="C7" s="24">
        <v>1030223001</v>
      </c>
      <c r="D7" s="20">
        <v>19818</v>
      </c>
      <c r="E7" s="24">
        <v>13216</v>
      </c>
      <c r="F7" s="1"/>
      <c r="G7" s="24">
        <v>13604</v>
      </c>
      <c r="H7" s="4">
        <f t="shared" si="0"/>
        <v>-6214</v>
      </c>
      <c r="I7" s="4">
        <f>SUM(G7-E7)</f>
        <v>388</v>
      </c>
      <c r="J7" s="30">
        <f t="shared" si="1"/>
        <v>0.6864466646482995</v>
      </c>
      <c r="K7" s="30">
        <f t="shared" si="2"/>
        <v>1.0293583535108959</v>
      </c>
    </row>
    <row r="8" spans="2:11" ht="11.25">
      <c r="B8" s="4" t="s">
        <v>12</v>
      </c>
      <c r="C8" s="5">
        <v>1010200001</v>
      </c>
      <c r="D8" s="4">
        <v>134600</v>
      </c>
      <c r="E8" s="4">
        <v>86647</v>
      </c>
      <c r="F8" s="4"/>
      <c r="G8" s="4">
        <v>94283</v>
      </c>
      <c r="H8" s="4">
        <f t="shared" si="0"/>
        <v>-40317</v>
      </c>
      <c r="I8" s="4">
        <f aca="true" t="shared" si="3" ref="I8:I40">SUM(G8-E8)</f>
        <v>7636</v>
      </c>
      <c r="J8" s="30">
        <f t="shared" si="1"/>
        <v>0.7004680534918276</v>
      </c>
      <c r="K8" s="30">
        <f t="shared" si="2"/>
        <v>1.088127690514386</v>
      </c>
    </row>
    <row r="9" spans="2:11" ht="11.25">
      <c r="B9" s="4" t="s">
        <v>13</v>
      </c>
      <c r="C9" s="5">
        <v>1060100000</v>
      </c>
      <c r="D9" s="4">
        <v>11500</v>
      </c>
      <c r="E9" s="4">
        <v>4555</v>
      </c>
      <c r="F9" s="4"/>
      <c r="G9" s="4">
        <v>4147</v>
      </c>
      <c r="H9" s="4">
        <f t="shared" si="0"/>
        <v>-7353</v>
      </c>
      <c r="I9" s="4">
        <f t="shared" si="3"/>
        <v>-408</v>
      </c>
      <c r="J9" s="30">
        <f t="shared" si="1"/>
        <v>0.3606086956521739</v>
      </c>
      <c r="K9" s="30">
        <f t="shared" si="2"/>
        <v>0.9104281009879254</v>
      </c>
    </row>
    <row r="10" spans="2:11" ht="11.25">
      <c r="B10" s="4" t="s">
        <v>30</v>
      </c>
      <c r="C10" s="5">
        <v>1050100000</v>
      </c>
      <c r="D10" s="4">
        <v>17780</v>
      </c>
      <c r="E10" s="4">
        <v>13098</v>
      </c>
      <c r="F10" s="12"/>
      <c r="G10" s="12">
        <v>14094</v>
      </c>
      <c r="H10" s="4">
        <f t="shared" si="0"/>
        <v>-3686</v>
      </c>
      <c r="I10" s="4">
        <f t="shared" si="3"/>
        <v>996</v>
      </c>
      <c r="J10" s="30">
        <f t="shared" si="1"/>
        <v>0.7926884139482565</v>
      </c>
      <c r="K10" s="30">
        <f t="shared" si="2"/>
        <v>1.076042143838754</v>
      </c>
    </row>
    <row r="11" spans="2:11" ht="11.25">
      <c r="B11" s="4" t="s">
        <v>3</v>
      </c>
      <c r="C11" s="5">
        <v>1050200002</v>
      </c>
      <c r="D11" s="4">
        <v>8000</v>
      </c>
      <c r="E11" s="4">
        <v>5097</v>
      </c>
      <c r="F11" s="12"/>
      <c r="G11" s="6">
        <v>5413</v>
      </c>
      <c r="H11" s="4">
        <f t="shared" si="0"/>
        <v>-2587</v>
      </c>
      <c r="I11" s="4">
        <f t="shared" si="3"/>
        <v>316</v>
      </c>
      <c r="J11" s="30">
        <f t="shared" si="1"/>
        <v>0.676625</v>
      </c>
      <c r="K11" s="30">
        <f t="shared" si="2"/>
        <v>1.0619972532862467</v>
      </c>
    </row>
    <row r="12" spans="2:11" ht="10.5" customHeight="1">
      <c r="B12" s="4" t="s">
        <v>4</v>
      </c>
      <c r="C12" s="5">
        <v>1050300001</v>
      </c>
      <c r="D12" s="4">
        <v>780</v>
      </c>
      <c r="E12" s="4">
        <v>638</v>
      </c>
      <c r="F12" s="4"/>
      <c r="G12" s="4">
        <v>202</v>
      </c>
      <c r="H12" s="4">
        <f t="shared" si="0"/>
        <v>-578</v>
      </c>
      <c r="I12" s="4">
        <f t="shared" si="3"/>
        <v>-436</v>
      </c>
      <c r="J12" s="30">
        <f t="shared" si="1"/>
        <v>0.258974358974359</v>
      </c>
      <c r="K12" s="30">
        <f t="shared" si="2"/>
        <v>0.3166144200626959</v>
      </c>
    </row>
    <row r="13" spans="2:11" ht="11.25">
      <c r="B13" s="4" t="s">
        <v>5</v>
      </c>
      <c r="C13" s="5">
        <v>1060600001</v>
      </c>
      <c r="D13" s="4">
        <v>17600</v>
      </c>
      <c r="E13" s="4">
        <v>10137</v>
      </c>
      <c r="F13" s="4"/>
      <c r="G13" s="4">
        <v>12045</v>
      </c>
      <c r="H13" s="4">
        <f t="shared" si="0"/>
        <v>-5555</v>
      </c>
      <c r="I13" s="4">
        <f t="shared" si="3"/>
        <v>1908</v>
      </c>
      <c r="J13" s="30">
        <f t="shared" si="1"/>
        <v>0.684375</v>
      </c>
      <c r="K13" s="30">
        <f t="shared" si="2"/>
        <v>1.1882213672684225</v>
      </c>
    </row>
    <row r="14" spans="2:11" ht="11.25">
      <c r="B14" s="4" t="s">
        <v>40</v>
      </c>
      <c r="C14" s="5">
        <v>1050500000</v>
      </c>
      <c r="D14" s="4"/>
      <c r="E14" s="4"/>
      <c r="F14" s="4"/>
      <c r="G14" s="4"/>
      <c r="H14" s="4">
        <f t="shared" si="0"/>
        <v>0</v>
      </c>
      <c r="I14" s="4">
        <f t="shared" si="3"/>
        <v>0</v>
      </c>
      <c r="J14" s="30"/>
      <c r="K14" s="30"/>
    </row>
    <row r="15" spans="2:11" ht="11.25">
      <c r="B15" s="4" t="s">
        <v>6</v>
      </c>
      <c r="C15" s="5">
        <v>1080000000</v>
      </c>
      <c r="D15" s="4">
        <v>2470</v>
      </c>
      <c r="E15" s="4">
        <v>1586</v>
      </c>
      <c r="F15" s="4"/>
      <c r="G15" s="4">
        <v>1298</v>
      </c>
      <c r="H15" s="4">
        <f t="shared" si="0"/>
        <v>-1172</v>
      </c>
      <c r="I15" s="4">
        <f t="shared" si="3"/>
        <v>-288</v>
      </c>
      <c r="J15" s="30">
        <f t="shared" si="1"/>
        <v>0.5255060728744939</v>
      </c>
      <c r="K15" s="30">
        <f t="shared" si="2"/>
        <v>0.8184110970996217</v>
      </c>
    </row>
    <row r="16" spans="2:15" ht="12.75" customHeight="1" thickBot="1">
      <c r="B16" s="13" t="s">
        <v>33</v>
      </c>
      <c r="C16" s="15">
        <v>1050400001</v>
      </c>
      <c r="D16" s="17"/>
      <c r="E16" s="17"/>
      <c r="F16" s="4"/>
      <c r="G16" s="17">
        <v>102</v>
      </c>
      <c r="H16" s="17">
        <f t="shared" si="0"/>
        <v>102</v>
      </c>
      <c r="I16" s="17">
        <f t="shared" si="3"/>
        <v>102</v>
      </c>
      <c r="J16" s="30"/>
      <c r="K16" s="30"/>
      <c r="O16" s="21"/>
    </row>
    <row r="17" spans="2:11" ht="13.5" customHeight="1" thickBot="1">
      <c r="B17" s="36" t="s">
        <v>37</v>
      </c>
      <c r="C17" s="37"/>
      <c r="D17" s="19">
        <f>SUM(D18:D39)</f>
        <v>30221</v>
      </c>
      <c r="E17" s="19">
        <f>SUM(E18:E39)</f>
        <v>19640</v>
      </c>
      <c r="F17" s="19">
        <f>SUM(F18:F39)</f>
        <v>0</v>
      </c>
      <c r="G17" s="19">
        <f>SUM(G18:G39)</f>
        <v>28815</v>
      </c>
      <c r="H17" s="29">
        <f t="shared" si="0"/>
        <v>-1406</v>
      </c>
      <c r="I17" s="33">
        <f t="shared" si="3"/>
        <v>9175</v>
      </c>
      <c r="J17" s="31">
        <f>SUM(G17/D17)</f>
        <v>0.9534760596935905</v>
      </c>
      <c r="K17" s="32">
        <f>SUM(G17/E17)</f>
        <v>1.4671588594704685</v>
      </c>
    </row>
    <row r="18" spans="2:15" ht="22.5">
      <c r="B18" s="14" t="s">
        <v>14</v>
      </c>
      <c r="C18" s="16">
        <v>1110000000</v>
      </c>
      <c r="D18" s="27">
        <v>5470</v>
      </c>
      <c r="E18" s="4">
        <v>3210</v>
      </c>
      <c r="F18" s="28"/>
      <c r="G18" s="18">
        <v>2083</v>
      </c>
      <c r="H18" s="18">
        <f t="shared" si="0"/>
        <v>-3387</v>
      </c>
      <c r="I18" s="18">
        <f t="shared" si="3"/>
        <v>-1127</v>
      </c>
      <c r="J18" s="30">
        <f>SUM(G18/D18)</f>
        <v>0.3808043875685558</v>
      </c>
      <c r="K18" s="30">
        <f>SUM(G18/E18)</f>
        <v>0.6489096573208722</v>
      </c>
      <c r="O18" s="21"/>
    </row>
    <row r="19" spans="2:15" ht="11.25">
      <c r="B19" s="14" t="s">
        <v>38</v>
      </c>
      <c r="C19" s="16">
        <v>1140601310</v>
      </c>
      <c r="D19" s="27"/>
      <c r="E19" s="4"/>
      <c r="F19" s="28"/>
      <c r="G19" s="18">
        <v>1248</v>
      </c>
      <c r="H19" s="4">
        <f t="shared" si="0"/>
        <v>1248</v>
      </c>
      <c r="I19" s="18">
        <f t="shared" si="3"/>
        <v>1248</v>
      </c>
      <c r="J19" s="30"/>
      <c r="K19" s="30"/>
      <c r="O19" s="21"/>
    </row>
    <row r="20" spans="2:15" ht="11.25">
      <c r="B20" s="14" t="s">
        <v>32</v>
      </c>
      <c r="C20" s="16">
        <v>1140205305</v>
      </c>
      <c r="D20" s="27">
        <v>3500</v>
      </c>
      <c r="E20" s="4">
        <v>3500</v>
      </c>
      <c r="F20" s="28"/>
      <c r="G20" s="18">
        <v>8939</v>
      </c>
      <c r="H20" s="4">
        <f t="shared" si="0"/>
        <v>5439</v>
      </c>
      <c r="I20" s="18">
        <f t="shared" si="3"/>
        <v>5439</v>
      </c>
      <c r="J20" s="30"/>
      <c r="K20" s="30">
        <f>SUM(G20/E20)</f>
        <v>2.554</v>
      </c>
      <c r="O20" s="21"/>
    </row>
    <row r="21" spans="2:11" ht="10.5" customHeight="1">
      <c r="B21" s="4" t="s">
        <v>7</v>
      </c>
      <c r="C21" s="5">
        <v>1120100000</v>
      </c>
      <c r="D21" s="4">
        <v>20</v>
      </c>
      <c r="E21" s="4">
        <v>14</v>
      </c>
      <c r="F21" s="4"/>
      <c r="G21" s="4">
        <v>49</v>
      </c>
      <c r="H21" s="4">
        <f t="shared" si="0"/>
        <v>29</v>
      </c>
      <c r="I21" s="18">
        <f t="shared" si="3"/>
        <v>35</v>
      </c>
      <c r="J21" s="30">
        <f aca="true" t="shared" si="4" ref="J21:J28">SUM(G21/D21)</f>
        <v>2.45</v>
      </c>
      <c r="K21" s="30">
        <f>SUM(G21/E21)</f>
        <v>3.5</v>
      </c>
    </row>
    <row r="22" spans="2:11" ht="10.5" customHeight="1">
      <c r="B22" s="4" t="s">
        <v>35</v>
      </c>
      <c r="C22" s="5">
        <v>1130199505</v>
      </c>
      <c r="D22" s="4">
        <v>16781</v>
      </c>
      <c r="E22" s="4">
        <v>9950</v>
      </c>
      <c r="F22" s="4"/>
      <c r="G22" s="4">
        <v>14210</v>
      </c>
      <c r="H22" s="4">
        <f t="shared" si="0"/>
        <v>-2571</v>
      </c>
      <c r="I22" s="18">
        <f t="shared" si="3"/>
        <v>4260</v>
      </c>
      <c r="J22" s="30">
        <f t="shared" si="4"/>
        <v>0.8467910136463858</v>
      </c>
      <c r="K22" s="30">
        <f aca="true" t="shared" si="5" ref="K22:K28">SUM(G22/E22)</f>
        <v>1.428140703517588</v>
      </c>
    </row>
    <row r="23" spans="2:11" ht="10.5" customHeight="1">
      <c r="B23" s="4" t="s">
        <v>34</v>
      </c>
      <c r="C23" s="5">
        <v>1130299505</v>
      </c>
      <c r="D23" s="4"/>
      <c r="E23" s="4"/>
      <c r="F23" s="4"/>
      <c r="G23" s="4"/>
      <c r="H23" s="4">
        <f t="shared" si="0"/>
        <v>0</v>
      </c>
      <c r="I23" s="18">
        <f t="shared" si="3"/>
        <v>0</v>
      </c>
      <c r="J23" s="30"/>
      <c r="K23" s="30"/>
    </row>
    <row r="24" spans="2:11" ht="22.5">
      <c r="B24" s="7" t="s">
        <v>8</v>
      </c>
      <c r="C24" s="8">
        <v>1160300000</v>
      </c>
      <c r="D24" s="4">
        <v>300</v>
      </c>
      <c r="E24" s="4">
        <v>200</v>
      </c>
      <c r="F24" s="4"/>
      <c r="G24" s="4">
        <v>19</v>
      </c>
      <c r="H24" s="4">
        <f t="shared" si="0"/>
        <v>-281</v>
      </c>
      <c r="I24" s="18">
        <f t="shared" si="3"/>
        <v>-181</v>
      </c>
      <c r="J24" s="30">
        <f t="shared" si="4"/>
        <v>0.06333333333333334</v>
      </c>
      <c r="K24" s="30">
        <f t="shared" si="5"/>
        <v>0.095</v>
      </c>
    </row>
    <row r="25" spans="2:11" ht="22.5">
      <c r="B25" s="7" t="s">
        <v>9</v>
      </c>
      <c r="C25" s="8">
        <v>1162506001</v>
      </c>
      <c r="D25" s="4">
        <v>50</v>
      </c>
      <c r="E25" s="4">
        <v>33</v>
      </c>
      <c r="F25" s="4"/>
      <c r="G25" s="4">
        <v>1</v>
      </c>
      <c r="H25" s="4">
        <f t="shared" si="0"/>
        <v>-49</v>
      </c>
      <c r="I25" s="18">
        <f t="shared" si="3"/>
        <v>-32</v>
      </c>
      <c r="J25" s="30">
        <f t="shared" si="4"/>
        <v>0.02</v>
      </c>
      <c r="K25" s="30">
        <f t="shared" si="5"/>
        <v>0.030303030303030304</v>
      </c>
    </row>
    <row r="26" spans="2:11" ht="11.25">
      <c r="B26" s="4" t="s">
        <v>10</v>
      </c>
      <c r="C26" s="5">
        <v>1169005005</v>
      </c>
      <c r="D26" s="4">
        <v>2100</v>
      </c>
      <c r="E26" s="4">
        <v>1400</v>
      </c>
      <c r="F26" s="4"/>
      <c r="G26" s="4">
        <v>749</v>
      </c>
      <c r="H26" s="4">
        <f t="shared" si="0"/>
        <v>-1351</v>
      </c>
      <c r="I26" s="18">
        <f t="shared" si="3"/>
        <v>-651</v>
      </c>
      <c r="J26" s="30">
        <f t="shared" si="4"/>
        <v>0.3566666666666667</v>
      </c>
      <c r="K26" s="30">
        <f t="shared" si="5"/>
        <v>0.535</v>
      </c>
    </row>
    <row r="27" spans="2:11" ht="11.25">
      <c r="B27" s="4" t="s">
        <v>11</v>
      </c>
      <c r="C27" s="5">
        <v>1170105005</v>
      </c>
      <c r="D27" s="4"/>
      <c r="E27" s="4"/>
      <c r="F27" s="4"/>
      <c r="G27" s="4">
        <v>203</v>
      </c>
      <c r="H27" s="4">
        <f t="shared" si="0"/>
        <v>203</v>
      </c>
      <c r="I27" s="18">
        <f t="shared" si="3"/>
        <v>203</v>
      </c>
      <c r="J27" s="30"/>
      <c r="K27" s="30"/>
    </row>
    <row r="28" spans="2:11" ht="10.5" customHeight="1">
      <c r="B28" s="6" t="s">
        <v>21</v>
      </c>
      <c r="C28" s="9">
        <v>1170505005</v>
      </c>
      <c r="D28" s="4">
        <v>2000</v>
      </c>
      <c r="E28" s="4">
        <v>1333</v>
      </c>
      <c r="F28" s="4"/>
      <c r="G28" s="4">
        <v>264</v>
      </c>
      <c r="H28" s="4">
        <f t="shared" si="0"/>
        <v>-1736</v>
      </c>
      <c r="I28" s="18">
        <f t="shared" si="3"/>
        <v>-1069</v>
      </c>
      <c r="J28" s="30">
        <f t="shared" si="4"/>
        <v>0.132</v>
      </c>
      <c r="K28" s="30">
        <f t="shared" si="5"/>
        <v>0.1980495123780945</v>
      </c>
    </row>
    <row r="29" spans="2:11" ht="11.25">
      <c r="B29" s="4" t="s">
        <v>17</v>
      </c>
      <c r="C29" s="5">
        <v>1160600000</v>
      </c>
      <c r="D29" s="4"/>
      <c r="E29" s="4"/>
      <c r="F29" s="4"/>
      <c r="G29" s="4">
        <v>112</v>
      </c>
      <c r="H29" s="4">
        <f t="shared" si="0"/>
        <v>112</v>
      </c>
      <c r="I29" s="18">
        <f t="shared" si="3"/>
        <v>112</v>
      </c>
      <c r="J29" s="30"/>
      <c r="K29" s="30"/>
    </row>
    <row r="30" spans="2:15" ht="11.25">
      <c r="B30" s="4" t="s">
        <v>18</v>
      </c>
      <c r="C30" s="5">
        <v>1162105005</v>
      </c>
      <c r="D30" s="4"/>
      <c r="E30" s="4"/>
      <c r="F30" s="4"/>
      <c r="G30" s="4">
        <v>644</v>
      </c>
      <c r="H30" s="4">
        <f t="shared" si="0"/>
        <v>644</v>
      </c>
      <c r="I30" s="18">
        <f t="shared" si="3"/>
        <v>644</v>
      </c>
      <c r="J30" s="30"/>
      <c r="K30" s="30"/>
      <c r="O30" s="26"/>
    </row>
    <row r="31" spans="2:15" ht="11.25">
      <c r="B31" s="4" t="s">
        <v>39</v>
      </c>
      <c r="C31" s="5">
        <v>1162501001</v>
      </c>
      <c r="D31" s="4"/>
      <c r="E31" s="4"/>
      <c r="F31" s="4"/>
      <c r="G31" s="4">
        <v>8</v>
      </c>
      <c r="H31" s="4">
        <f t="shared" si="0"/>
        <v>8</v>
      </c>
      <c r="I31" s="18">
        <f t="shared" si="3"/>
        <v>8</v>
      </c>
      <c r="J31" s="30"/>
      <c r="K31" s="30"/>
      <c r="O31" s="21"/>
    </row>
    <row r="32" spans="2:14" ht="11.25">
      <c r="B32" s="4" t="s">
        <v>19</v>
      </c>
      <c r="C32" s="5">
        <v>1162505001</v>
      </c>
      <c r="D32" s="4"/>
      <c r="E32" s="4"/>
      <c r="F32" s="4"/>
      <c r="G32" s="4">
        <v>202</v>
      </c>
      <c r="H32" s="4">
        <f t="shared" si="0"/>
        <v>202</v>
      </c>
      <c r="I32" s="18">
        <f t="shared" si="3"/>
        <v>202</v>
      </c>
      <c r="J32" s="30"/>
      <c r="K32" s="30"/>
      <c r="N32" s="2" t="s">
        <v>28</v>
      </c>
    </row>
    <row r="33" spans="2:11" ht="0" customHeight="1" hidden="1">
      <c r="B33" s="4"/>
      <c r="C33" s="5"/>
      <c r="D33" s="4"/>
      <c r="E33" s="4"/>
      <c r="F33" s="4"/>
      <c r="G33" s="4"/>
      <c r="H33" s="4">
        <f t="shared" si="0"/>
        <v>0</v>
      </c>
      <c r="I33" s="18">
        <f t="shared" si="3"/>
        <v>0</v>
      </c>
      <c r="J33" s="30"/>
      <c r="K33" s="30"/>
    </row>
    <row r="34" spans="2:11" ht="12" customHeight="1">
      <c r="B34" s="4" t="s">
        <v>20</v>
      </c>
      <c r="C34" s="5">
        <v>1162800001</v>
      </c>
      <c r="D34" s="4"/>
      <c r="E34" s="4"/>
      <c r="F34" s="4"/>
      <c r="G34" s="4">
        <v>33</v>
      </c>
      <c r="H34" s="4">
        <f t="shared" si="0"/>
        <v>33</v>
      </c>
      <c r="I34" s="18">
        <f t="shared" si="3"/>
        <v>33</v>
      </c>
      <c r="J34" s="30"/>
      <c r="K34" s="30"/>
    </row>
    <row r="35" spans="2:11" ht="11.25">
      <c r="B35" s="4" t="s">
        <v>26</v>
      </c>
      <c r="C35" s="5">
        <v>1163503005</v>
      </c>
      <c r="D35" s="4"/>
      <c r="E35" s="4"/>
      <c r="F35" s="4"/>
      <c r="G35" s="4">
        <v>4</v>
      </c>
      <c r="H35" s="4">
        <f t="shared" si="0"/>
        <v>4</v>
      </c>
      <c r="I35" s="18">
        <f t="shared" si="3"/>
        <v>4</v>
      </c>
      <c r="J35" s="30"/>
      <c r="K35" s="30"/>
    </row>
    <row r="36" spans="2:11" ht="11.25">
      <c r="B36" s="4" t="s">
        <v>23</v>
      </c>
      <c r="C36" s="5">
        <v>1163003001</v>
      </c>
      <c r="D36" s="4"/>
      <c r="E36" s="4"/>
      <c r="F36" s="4"/>
      <c r="G36" s="4"/>
      <c r="H36" s="4">
        <f t="shared" si="0"/>
        <v>0</v>
      </c>
      <c r="I36" s="18">
        <f t="shared" si="3"/>
        <v>0</v>
      </c>
      <c r="J36" s="30"/>
      <c r="K36" s="30"/>
    </row>
    <row r="37" spans="2:11" ht="11.25">
      <c r="B37" s="4" t="s">
        <v>25</v>
      </c>
      <c r="C37" s="5">
        <v>1164300001</v>
      </c>
      <c r="D37" s="4"/>
      <c r="E37" s="4"/>
      <c r="F37" s="4"/>
      <c r="G37" s="4">
        <v>43</v>
      </c>
      <c r="H37" s="4">
        <f t="shared" si="0"/>
        <v>43</v>
      </c>
      <c r="I37" s="18">
        <f t="shared" si="3"/>
        <v>43</v>
      </c>
      <c r="J37" s="30"/>
      <c r="K37" s="30"/>
    </row>
    <row r="38" spans="2:11" ht="11.25" customHeight="1">
      <c r="B38" s="4" t="s">
        <v>41</v>
      </c>
      <c r="C38" s="5">
        <v>1160802001</v>
      </c>
      <c r="D38" s="4"/>
      <c r="E38" s="4"/>
      <c r="F38" s="4"/>
      <c r="G38" s="4">
        <v>4</v>
      </c>
      <c r="H38" s="4">
        <f t="shared" si="0"/>
        <v>4</v>
      </c>
      <c r="I38" s="18">
        <f t="shared" si="3"/>
        <v>4</v>
      </c>
      <c r="J38" s="30"/>
      <c r="K38" s="30"/>
    </row>
    <row r="39" spans="2:11" ht="11.25" customHeight="1" thickBot="1">
      <c r="B39" s="17" t="s">
        <v>29</v>
      </c>
      <c r="C39" s="34">
        <v>2180501005</v>
      </c>
      <c r="D39" s="17"/>
      <c r="E39" s="17"/>
      <c r="F39" s="17"/>
      <c r="G39" s="17"/>
      <c r="H39" s="17">
        <f t="shared" si="0"/>
        <v>0</v>
      </c>
      <c r="I39" s="18">
        <f t="shared" si="3"/>
        <v>0</v>
      </c>
      <c r="J39" s="30"/>
      <c r="K39" s="30"/>
    </row>
    <row r="40" spans="2:12" s="10" customFormat="1" ht="12" customHeight="1" thickBot="1">
      <c r="B40" s="29" t="s">
        <v>2</v>
      </c>
      <c r="C40" s="35"/>
      <c r="D40" s="29">
        <f>SUM(D7:D17)</f>
        <v>242769</v>
      </c>
      <c r="E40" s="29">
        <f>SUM(E7:E17)</f>
        <v>154614</v>
      </c>
      <c r="F40" s="29">
        <f>SUM(F7:F17)</f>
        <v>0</v>
      </c>
      <c r="G40" s="29">
        <f>SUM(G7:G17)</f>
        <v>174003</v>
      </c>
      <c r="H40" s="29">
        <f t="shared" si="0"/>
        <v>-68766</v>
      </c>
      <c r="I40" s="33">
        <f t="shared" si="3"/>
        <v>19389</v>
      </c>
      <c r="J40" s="31">
        <f>SUM(G40/D40)</f>
        <v>0.7167430767519741</v>
      </c>
      <c r="K40" s="32">
        <f>SUM(G40/E40)</f>
        <v>1.1254026155458108</v>
      </c>
      <c r="L40" s="22"/>
    </row>
    <row r="41" spans="11:18" ht="18" customHeight="1">
      <c r="K41" s="11"/>
      <c r="R41" s="25"/>
    </row>
    <row r="42" spans="2:10" s="10" customFormat="1" ht="12">
      <c r="B42" s="42" t="s">
        <v>31</v>
      </c>
      <c r="C42" s="42"/>
      <c r="D42" s="42"/>
      <c r="E42" s="42"/>
      <c r="F42" s="42"/>
      <c r="G42" s="42"/>
      <c r="H42" s="42"/>
      <c r="I42" s="42"/>
      <c r="J42" s="42"/>
    </row>
    <row r="44" spans="2:10" s="10" customFormat="1" ht="12">
      <c r="B44" s="42" t="s">
        <v>22</v>
      </c>
      <c r="C44" s="42"/>
      <c r="D44" s="42"/>
      <c r="E44" s="42"/>
      <c r="F44" s="42"/>
      <c r="G44" s="42"/>
      <c r="H44" s="42"/>
      <c r="I44" s="42"/>
      <c r="J44" s="42"/>
    </row>
  </sheetData>
  <sheetProtection/>
  <mergeCells count="3">
    <mergeCell ref="B3:K4"/>
    <mergeCell ref="B42:J42"/>
    <mergeCell ref="B44:J4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2018-08-03T13:28:10Z</cp:lastPrinted>
  <dcterms:created xsi:type="dcterms:W3CDTF">1996-10-08T23:32:33Z</dcterms:created>
  <dcterms:modified xsi:type="dcterms:W3CDTF">2018-09-05T07:50:58Z</dcterms:modified>
  <cp:category/>
  <cp:version/>
  <cp:contentType/>
  <cp:contentStatus/>
</cp:coreProperties>
</file>